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Tibor\Documents\Erzsebet_2019\230626_agyaskeritesek_kozbesz\240110_ajanlatok\Sundli_Muvek_Kft\"/>
    </mc:Choice>
  </mc:AlternateContent>
  <xr:revisionPtr revIDLastSave="0" documentId="8_{ED5A192C-AF22-49BA-9FE9-3FBF93C5B4C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1" l="1"/>
  <c r="J29" i="1"/>
  <c r="J28" i="1"/>
  <c r="J43" i="1"/>
  <c r="J26" i="1"/>
  <c r="J18" i="1"/>
  <c r="J17" i="1"/>
  <c r="J15" i="1"/>
  <c r="J14" i="1"/>
  <c r="J13" i="1"/>
  <c r="J12" i="1"/>
  <c r="J7" i="1"/>
  <c r="J6" i="1"/>
  <c r="J41" i="1" l="1"/>
  <c r="J16" i="1"/>
  <c r="J19" i="1" s="1"/>
  <c r="J20" i="1" s="1"/>
  <c r="J42" i="1"/>
  <c r="J23" i="1"/>
  <c r="J32" i="1"/>
  <c r="J27" i="1"/>
  <c r="J30" i="1"/>
  <c r="J39" i="1"/>
  <c r="J25" i="1"/>
  <c r="J24" i="1"/>
  <c r="J31" i="1" l="1"/>
  <c r="J33" i="1" s="1"/>
  <c r="J40" i="1"/>
  <c r="J38" i="1"/>
  <c r="J5" i="1"/>
  <c r="J8" i="1" s="1"/>
  <c r="J9" i="1" s="1"/>
  <c r="J34" i="1" l="1"/>
  <c r="J44" i="1"/>
  <c r="J45" i="1" s="1"/>
  <c r="J47" i="1" l="1"/>
  <c r="J48" i="1" s="1"/>
</calcChain>
</file>

<file path=xl/sharedStrings.xml><?xml version="1.0" encoding="utf-8"?>
<sst xmlns="http://schemas.openxmlformats.org/spreadsheetml/2006/main" count="165" uniqueCount="46">
  <si>
    <t>fm</t>
  </si>
  <si>
    <t>Tétel megnevezése</t>
  </si>
  <si>
    <t>Mennyiség</t>
  </si>
  <si>
    <t>Anyag egységár (nettó)</t>
  </si>
  <si>
    <t>Összesen (nettó)</t>
  </si>
  <si>
    <t>Ssz.</t>
  </si>
  <si>
    <t>HELYSZÍNI FELMÉRÉS</t>
  </si>
  <si>
    <t>LAKATOS KONSZIGNÁCIÓ (GYÁRTMÁNYTERV)</t>
  </si>
  <si>
    <t>alap kerítéstábla gyártmánytervének és konszignációjának elkészítése</t>
  </si>
  <si>
    <t>db</t>
  </si>
  <si>
    <t>m2</t>
  </si>
  <si>
    <t>kltsg.</t>
  </si>
  <si>
    <t>esetlegesen szükségessé váló alapozási mintagödrök elkészítése (2 db helyszínenként)</t>
  </si>
  <si>
    <t>KERÍTÉSTÁBLÁK ÉS OSZLOPOK GYÁRTÁSA</t>
  </si>
  <si>
    <t>HELYSZÍNI TELEPÍTÉSEK</t>
  </si>
  <si>
    <t>rögzítéstechnika műszaki tervezése</t>
  </si>
  <si>
    <t>alapozás műszaki tervezése</t>
  </si>
  <si>
    <t>logóval ellátott alap kerítéstábla gyártmánytervének és konszignációjának elkészítése</t>
  </si>
  <si>
    <t>20,0x20,0/2,0 mm zártszelvény</t>
  </si>
  <si>
    <t>20,0x20,0/1,5 mm zártszelvény</t>
  </si>
  <si>
    <t>40,0x30,0/3,0 mm laposacél</t>
  </si>
  <si>
    <t>zártszelvény keret legyártása, rögzítőfülekkel, hegesztéssel (312 cm)</t>
  </si>
  <si>
    <t>zártszelvény pálcák legyártása, kerethez történő hegesztéssel (368 cm)</t>
  </si>
  <si>
    <t>kerítéstábla és oszlopok porfestése RAL 9005 színben</t>
  </si>
  <si>
    <t>C20/25 beton</t>
  </si>
  <si>
    <t>m3</t>
  </si>
  <si>
    <t>oszlopok helyszíni alapozása, távtartókkal</t>
  </si>
  <si>
    <t>kerítéstáblák oszlopokhoz történő rögzítése</t>
  </si>
  <si>
    <t>felületi sérülések, hibák javítása</t>
  </si>
  <si>
    <t>D110 KG PVC cső</t>
  </si>
  <si>
    <t>Mindösszesen (nettó).</t>
  </si>
  <si>
    <t>Ft</t>
  </si>
  <si>
    <t>Összesen (nettó):</t>
  </si>
  <si>
    <t>Összesen (bruttó).</t>
  </si>
  <si>
    <t>Mindösszesen (bruttó):</t>
  </si>
  <si>
    <t>kerítéstábla és oszlopok horganyzása</t>
  </si>
  <si>
    <t>cölöpalapok fúrása</t>
  </si>
  <si>
    <t>alapozás során kikerülő földtömeg elszállítása</t>
  </si>
  <si>
    <t>alap kerítésoszlop gyártmánytervének és konszignációjának elkészítése</t>
  </si>
  <si>
    <t>kijelölt területek mérőszalagos felmérése, dokumentálása</t>
  </si>
  <si>
    <t>megrendelővel történő egyeztetések lebonyolítása</t>
  </si>
  <si>
    <t>egyedi kerítéstáblák gyártmánytervének és konszignációjának elkészítése (becsülten a teljes mennyiség 5%)</t>
  </si>
  <si>
    <t>egyedi kerítésoszlopok gyártánytervének és konszignációjának elkészítése (becsülten a teljes mennyiség 5%)</t>
  </si>
  <si>
    <t>kerítéstáblába integrált logó készítése, táblába illesztése, hegesztéssel (becsülten a teljes mennyiség 5%)</t>
  </si>
  <si>
    <t>1000,0x30,0x30,0/3,0 mm zártszelvény, végeinek lezárása, anyagazonosan, hegesztéssel</t>
  </si>
  <si>
    <t>Díj egységár (nettó)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</si>
</sst>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0.0"/>
    <numFmt numFmtId="166" formatCode="_-* #,##0_-;\-* #,##0_-;_-* &quot;-&quot;??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6" fontId="2" fillId="0" borderId="0" xfId="1" applyNumberFormat="1" applyFont="1"/>
    <xf numFmtId="166" fontId="2" fillId="0" borderId="0" xfId="0" applyNumberFormat="1" applyFont="1"/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166" fontId="2" fillId="0" borderId="1" xfId="1" applyNumberFormat="1" applyFont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166" fontId="1" fillId="2" borderId="1" xfId="1" applyNumberFormat="1" applyFont="1" applyFill="1" applyBorder="1"/>
    <xf numFmtId="0" fontId="1" fillId="0" borderId="1" xfId="0" applyFont="1" applyBorder="1"/>
    <xf numFmtId="166" fontId="1" fillId="0" borderId="1" xfId="1" applyNumberFormat="1" applyFont="1" applyBorder="1"/>
    <xf numFmtId="165" fontId="2" fillId="0" borderId="1" xfId="0" applyNumberFormat="1" applyFont="1" applyBorder="1"/>
    <xf numFmtId="0" fontId="2" fillId="2" borderId="1" xfId="0" applyFont="1" applyFill="1" applyBorder="1"/>
    <xf numFmtId="166" fontId="2" fillId="2" borderId="1" xfId="1" applyNumberFormat="1" applyFont="1" applyFill="1" applyBorder="1"/>
    <xf numFmtId="0" fontId="1" fillId="0" borderId="1" xfId="0" applyFont="1" applyBorder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M48"/>
  <sheetViews>
    <sheetView tabSelected="1" workbookViewId="0">
      <selection activeCell="N44" sqref="N44"/>
    </sheetView>
  </sheetViews>
  <sheetFormatPr defaultColWidth="8.85546875" defaultRowHeight="12.75" x14ac:dyDescent="0.2"/>
  <cols>
    <col min="1" max="1" width="3.7109375" style="1" customWidth="1"/>
    <col min="2" max="2" width="8.85546875" style="1"/>
    <col min="3" max="3" width="51" style="2" bestFit="1" customWidth="1"/>
    <col min="4" max="5" width="8.85546875" style="1"/>
    <col min="6" max="6" width="12.28515625" style="3" customWidth="1"/>
    <col min="7" max="7" width="2.5703125" style="1" bestFit="1" customWidth="1"/>
    <col min="8" max="8" width="12.5703125" style="3" customWidth="1"/>
    <col min="9" max="9" width="2.5703125" style="1" bestFit="1" customWidth="1"/>
    <col min="10" max="10" width="13.140625" style="3" bestFit="1" customWidth="1"/>
    <col min="11" max="11" width="2.5703125" style="1" bestFit="1" customWidth="1"/>
    <col min="12" max="12" width="3.7109375" style="1" customWidth="1"/>
    <col min="13" max="16384" width="8.85546875" style="1"/>
  </cols>
  <sheetData>
    <row r="2" spans="2:11" s="2" customFormat="1" ht="26.45" customHeight="1" x14ac:dyDescent="0.2">
      <c r="B2" s="5" t="s">
        <v>5</v>
      </c>
      <c r="C2" s="6" t="s">
        <v>1</v>
      </c>
      <c r="D2" s="18" t="s">
        <v>2</v>
      </c>
      <c r="E2" s="18"/>
      <c r="F2" s="18" t="s">
        <v>3</v>
      </c>
      <c r="G2" s="18"/>
      <c r="H2" s="18" t="s">
        <v>45</v>
      </c>
      <c r="I2" s="18"/>
      <c r="J2" s="18" t="s">
        <v>4</v>
      </c>
      <c r="K2" s="18"/>
    </row>
    <row r="3" spans="2:11" x14ac:dyDescent="0.2">
      <c r="B3" s="7"/>
      <c r="C3" s="8"/>
      <c r="D3" s="7"/>
      <c r="E3" s="7"/>
      <c r="F3" s="9"/>
      <c r="G3" s="7"/>
      <c r="H3" s="9"/>
      <c r="I3" s="7"/>
      <c r="J3" s="9"/>
      <c r="K3" s="7"/>
    </row>
    <row r="4" spans="2:11" x14ac:dyDescent="0.2">
      <c r="B4" s="7"/>
      <c r="C4" s="6" t="s">
        <v>6</v>
      </c>
      <c r="D4" s="7"/>
      <c r="E4" s="7"/>
      <c r="F4" s="9"/>
      <c r="G4" s="7"/>
      <c r="H4" s="9"/>
      <c r="I4" s="7"/>
      <c r="J4" s="9"/>
      <c r="K4" s="7"/>
    </row>
    <row r="5" spans="2:11" x14ac:dyDescent="0.2">
      <c r="B5" s="7">
        <v>1</v>
      </c>
      <c r="C5" s="8" t="s">
        <v>39</v>
      </c>
      <c r="D5" s="7">
        <v>1595</v>
      </c>
      <c r="E5" s="7" t="s">
        <v>0</v>
      </c>
      <c r="F5" s="9">
        <v>100</v>
      </c>
      <c r="G5" s="7" t="s">
        <v>31</v>
      </c>
      <c r="H5" s="9">
        <v>150</v>
      </c>
      <c r="I5" s="7" t="s">
        <v>31</v>
      </c>
      <c r="J5" s="9">
        <f>D5*(F5+H5)</f>
        <v>398750</v>
      </c>
      <c r="K5" s="7" t="s">
        <v>31</v>
      </c>
    </row>
    <row r="6" spans="2:11" x14ac:dyDescent="0.2">
      <c r="B6" s="7">
        <v>2</v>
      </c>
      <c r="C6" s="8" t="s">
        <v>40</v>
      </c>
      <c r="D6" s="7">
        <v>1</v>
      </c>
      <c r="E6" s="7" t="s">
        <v>11</v>
      </c>
      <c r="F6" s="9">
        <v>1000</v>
      </c>
      <c r="G6" s="7" t="s">
        <v>31</v>
      </c>
      <c r="H6" s="9">
        <v>50000</v>
      </c>
      <c r="I6" s="7" t="s">
        <v>31</v>
      </c>
      <c r="J6" s="9">
        <f t="shared" ref="J6:J7" si="0">D6*(F6+H6)</f>
        <v>51000</v>
      </c>
      <c r="K6" s="7" t="s">
        <v>31</v>
      </c>
    </row>
    <row r="7" spans="2:11" ht="25.5" x14ac:dyDescent="0.2">
      <c r="B7" s="7">
        <v>3</v>
      </c>
      <c r="C7" s="8" t="s">
        <v>12</v>
      </c>
      <c r="D7" s="7">
        <v>22</v>
      </c>
      <c r="E7" s="7" t="s">
        <v>9</v>
      </c>
      <c r="F7" s="9">
        <v>1000</v>
      </c>
      <c r="G7" s="7" t="s">
        <v>31</v>
      </c>
      <c r="H7" s="9">
        <v>12500</v>
      </c>
      <c r="I7" s="7" t="s">
        <v>31</v>
      </c>
      <c r="J7" s="9">
        <f t="shared" si="0"/>
        <v>297000</v>
      </c>
      <c r="K7" s="7" t="s">
        <v>31</v>
      </c>
    </row>
    <row r="8" spans="2:11" x14ac:dyDescent="0.2">
      <c r="B8" s="7"/>
      <c r="C8" s="10" t="s">
        <v>32</v>
      </c>
      <c r="D8" s="11"/>
      <c r="E8" s="11"/>
      <c r="F8" s="12"/>
      <c r="G8" s="11"/>
      <c r="H8" s="12"/>
      <c r="I8" s="11"/>
      <c r="J8" s="12">
        <f>SUM(J5:J7)</f>
        <v>746750</v>
      </c>
      <c r="K8" s="13" t="s">
        <v>31</v>
      </c>
    </row>
    <row r="9" spans="2:11" x14ac:dyDescent="0.2">
      <c r="B9" s="7"/>
      <c r="C9" s="6" t="s">
        <v>33</v>
      </c>
      <c r="D9" s="13"/>
      <c r="E9" s="13"/>
      <c r="F9" s="14"/>
      <c r="G9" s="13"/>
      <c r="H9" s="14"/>
      <c r="I9" s="13"/>
      <c r="J9" s="14">
        <f>J8*1.27</f>
        <v>948372.5</v>
      </c>
      <c r="K9" s="13" t="s">
        <v>31</v>
      </c>
    </row>
    <row r="10" spans="2:11" x14ac:dyDescent="0.2">
      <c r="B10" s="7"/>
      <c r="C10" s="8"/>
      <c r="D10" s="7"/>
      <c r="E10" s="7"/>
      <c r="F10" s="9"/>
      <c r="G10" s="7"/>
      <c r="H10" s="9"/>
      <c r="I10" s="7"/>
      <c r="J10" s="9"/>
      <c r="K10" s="7"/>
    </row>
    <row r="11" spans="2:11" x14ac:dyDescent="0.2">
      <c r="B11" s="7"/>
      <c r="C11" s="6" t="s">
        <v>7</v>
      </c>
      <c r="D11" s="7"/>
      <c r="E11" s="7"/>
      <c r="F11" s="9"/>
      <c r="G11" s="7"/>
      <c r="H11" s="9"/>
      <c r="I11" s="7"/>
      <c r="J11" s="9"/>
      <c r="K11" s="7"/>
    </row>
    <row r="12" spans="2:11" ht="25.5" x14ac:dyDescent="0.2">
      <c r="B12" s="7">
        <v>4</v>
      </c>
      <c r="C12" s="8" t="s">
        <v>8</v>
      </c>
      <c r="D12" s="7">
        <v>1</v>
      </c>
      <c r="E12" s="7" t="s">
        <v>9</v>
      </c>
      <c r="F12" s="9">
        <v>1000</v>
      </c>
      <c r="G12" s="7" t="s">
        <v>31</v>
      </c>
      <c r="H12" s="9">
        <v>85000</v>
      </c>
      <c r="I12" s="7" t="s">
        <v>31</v>
      </c>
      <c r="J12" s="9">
        <f t="shared" ref="J12:J18" si="1">D12*(F12+H12)</f>
        <v>86000</v>
      </c>
      <c r="K12" s="7" t="s">
        <v>31</v>
      </c>
    </row>
    <row r="13" spans="2:11" ht="25.5" x14ac:dyDescent="0.2">
      <c r="B13" s="7">
        <v>5</v>
      </c>
      <c r="C13" s="8" t="s">
        <v>17</v>
      </c>
      <c r="D13" s="7">
        <v>1</v>
      </c>
      <c r="E13" s="7" t="s">
        <v>9</v>
      </c>
      <c r="F13" s="9">
        <v>1000</v>
      </c>
      <c r="G13" s="7" t="s">
        <v>31</v>
      </c>
      <c r="H13" s="9">
        <v>85000</v>
      </c>
      <c r="I13" s="7" t="s">
        <v>31</v>
      </c>
      <c r="J13" s="9">
        <f t="shared" si="1"/>
        <v>86000</v>
      </c>
      <c r="K13" s="7" t="s">
        <v>31</v>
      </c>
    </row>
    <row r="14" spans="2:11" ht="25.5" x14ac:dyDescent="0.2">
      <c r="B14" s="7">
        <v>6</v>
      </c>
      <c r="C14" s="8" t="s">
        <v>38</v>
      </c>
      <c r="D14" s="7">
        <v>1</v>
      </c>
      <c r="E14" s="7" t="s">
        <v>9</v>
      </c>
      <c r="F14" s="9">
        <v>1000</v>
      </c>
      <c r="G14" s="7" t="s">
        <v>31</v>
      </c>
      <c r="H14" s="9">
        <v>45000</v>
      </c>
      <c r="I14" s="7" t="s">
        <v>31</v>
      </c>
      <c r="J14" s="9">
        <f t="shared" si="1"/>
        <v>46000</v>
      </c>
      <c r="K14" s="7" t="s">
        <v>31</v>
      </c>
    </row>
    <row r="15" spans="2:11" ht="39" customHeight="1" x14ac:dyDescent="0.2">
      <c r="B15" s="7">
        <v>7</v>
      </c>
      <c r="C15" s="8" t="s">
        <v>41</v>
      </c>
      <c r="D15" s="7">
        <v>68</v>
      </c>
      <c r="E15" s="7" t="s">
        <v>9</v>
      </c>
      <c r="F15" s="9">
        <v>1000</v>
      </c>
      <c r="G15" s="7" t="s">
        <v>31</v>
      </c>
      <c r="H15" s="9">
        <v>12000</v>
      </c>
      <c r="I15" s="7" t="s">
        <v>31</v>
      </c>
      <c r="J15" s="9">
        <f t="shared" si="1"/>
        <v>884000</v>
      </c>
      <c r="K15" s="7" t="s">
        <v>31</v>
      </c>
    </row>
    <row r="16" spans="2:11" ht="38.25" x14ac:dyDescent="0.2">
      <c r="B16" s="7">
        <v>8</v>
      </c>
      <c r="C16" s="8" t="s">
        <v>42</v>
      </c>
      <c r="D16" s="7">
        <v>68</v>
      </c>
      <c r="E16" s="7" t="s">
        <v>9</v>
      </c>
      <c r="F16" s="9">
        <v>1000</v>
      </c>
      <c r="G16" s="7" t="s">
        <v>31</v>
      </c>
      <c r="H16" s="9">
        <v>12000</v>
      </c>
      <c r="I16" s="7" t="s">
        <v>31</v>
      </c>
      <c r="J16" s="9">
        <f t="shared" si="1"/>
        <v>884000</v>
      </c>
      <c r="K16" s="7" t="s">
        <v>31</v>
      </c>
    </row>
    <row r="17" spans="2:11" x14ac:dyDescent="0.2">
      <c r="B17" s="7">
        <v>9</v>
      </c>
      <c r="C17" s="8" t="s">
        <v>15</v>
      </c>
      <c r="D17" s="7">
        <v>1</v>
      </c>
      <c r="E17" s="7" t="s">
        <v>9</v>
      </c>
      <c r="F17" s="9">
        <v>1000</v>
      </c>
      <c r="G17" s="7" t="s">
        <v>31</v>
      </c>
      <c r="H17" s="9">
        <v>85000</v>
      </c>
      <c r="I17" s="7" t="s">
        <v>31</v>
      </c>
      <c r="J17" s="9">
        <f t="shared" si="1"/>
        <v>86000</v>
      </c>
      <c r="K17" s="7" t="s">
        <v>31</v>
      </c>
    </row>
    <row r="18" spans="2:11" x14ac:dyDescent="0.2">
      <c r="B18" s="7">
        <v>10</v>
      </c>
      <c r="C18" s="8" t="s">
        <v>16</v>
      </c>
      <c r="D18" s="7">
        <v>1</v>
      </c>
      <c r="E18" s="7" t="s">
        <v>9</v>
      </c>
      <c r="F18" s="9">
        <v>1000</v>
      </c>
      <c r="G18" s="7" t="s">
        <v>31</v>
      </c>
      <c r="H18" s="9">
        <v>85000</v>
      </c>
      <c r="I18" s="7" t="s">
        <v>31</v>
      </c>
      <c r="J18" s="9">
        <f t="shared" si="1"/>
        <v>86000</v>
      </c>
      <c r="K18" s="7" t="s">
        <v>31</v>
      </c>
    </row>
    <row r="19" spans="2:11" x14ac:dyDescent="0.2">
      <c r="B19" s="7"/>
      <c r="C19" s="10" t="s">
        <v>32</v>
      </c>
      <c r="D19" s="11"/>
      <c r="E19" s="11"/>
      <c r="F19" s="12"/>
      <c r="G19" s="11"/>
      <c r="H19" s="12"/>
      <c r="I19" s="11"/>
      <c r="J19" s="12">
        <f>SUM(J12:J18)</f>
        <v>2158000</v>
      </c>
      <c r="K19" s="13" t="s">
        <v>31</v>
      </c>
    </row>
    <row r="20" spans="2:11" x14ac:dyDescent="0.2">
      <c r="B20" s="7"/>
      <c r="C20" s="6" t="s">
        <v>33</v>
      </c>
      <c r="D20" s="13"/>
      <c r="E20" s="13"/>
      <c r="F20" s="14"/>
      <c r="G20" s="13"/>
      <c r="H20" s="14"/>
      <c r="I20" s="13"/>
      <c r="J20" s="14">
        <f>J19*1.27</f>
        <v>2740660</v>
      </c>
      <c r="K20" s="13" t="s">
        <v>31</v>
      </c>
    </row>
    <row r="21" spans="2:11" x14ac:dyDescent="0.2">
      <c r="B21" s="7"/>
      <c r="C21" s="8"/>
      <c r="D21" s="7"/>
      <c r="E21" s="7"/>
      <c r="F21" s="9"/>
      <c r="G21" s="7"/>
      <c r="H21" s="9"/>
      <c r="I21" s="7"/>
      <c r="J21" s="9"/>
      <c r="K21" s="7"/>
    </row>
    <row r="22" spans="2:11" x14ac:dyDescent="0.2">
      <c r="B22" s="7"/>
      <c r="C22" s="6" t="s">
        <v>13</v>
      </c>
      <c r="D22" s="7"/>
      <c r="E22" s="7"/>
      <c r="F22" s="9"/>
      <c r="G22" s="7"/>
      <c r="H22" s="9"/>
      <c r="I22" s="7"/>
      <c r="J22" s="9"/>
      <c r="K22" s="7"/>
    </row>
    <row r="23" spans="2:11" x14ac:dyDescent="0.2">
      <c r="B23" s="7">
        <v>11</v>
      </c>
      <c r="C23" s="8" t="s">
        <v>18</v>
      </c>
      <c r="D23" s="7">
        <v>4235</v>
      </c>
      <c r="E23" s="7" t="s">
        <v>0</v>
      </c>
      <c r="F23" s="9">
        <v>500</v>
      </c>
      <c r="G23" s="7" t="s">
        <v>31</v>
      </c>
      <c r="H23" s="9">
        <v>50</v>
      </c>
      <c r="I23" s="7" t="s">
        <v>31</v>
      </c>
      <c r="J23" s="9">
        <f t="shared" ref="J23:J32" si="2">D23*(F23+H23)</f>
        <v>2329250</v>
      </c>
      <c r="K23" s="7" t="s">
        <v>31</v>
      </c>
    </row>
    <row r="24" spans="2:11" x14ac:dyDescent="0.2">
      <c r="B24" s="7">
        <v>12</v>
      </c>
      <c r="C24" s="8" t="s">
        <v>19</v>
      </c>
      <c r="D24" s="7">
        <v>4995</v>
      </c>
      <c r="E24" s="7" t="s">
        <v>0</v>
      </c>
      <c r="F24" s="9">
        <v>400</v>
      </c>
      <c r="G24" s="7" t="s">
        <v>31</v>
      </c>
      <c r="H24" s="9">
        <v>50</v>
      </c>
      <c r="I24" s="7" t="s">
        <v>31</v>
      </c>
      <c r="J24" s="9">
        <f t="shared" si="2"/>
        <v>2247750</v>
      </c>
      <c r="K24" s="7" t="s">
        <v>31</v>
      </c>
    </row>
    <row r="25" spans="2:11" x14ac:dyDescent="0.2">
      <c r="B25" s="7">
        <v>13</v>
      </c>
      <c r="C25" s="8" t="s">
        <v>20</v>
      </c>
      <c r="D25" s="15">
        <v>6.5157446808510633</v>
      </c>
      <c r="E25" s="7" t="s">
        <v>10</v>
      </c>
      <c r="F25" s="9">
        <v>22000</v>
      </c>
      <c r="G25" s="7" t="s">
        <v>31</v>
      </c>
      <c r="H25" s="9">
        <v>50</v>
      </c>
      <c r="I25" s="7" t="s">
        <v>31</v>
      </c>
      <c r="J25" s="9">
        <f t="shared" si="2"/>
        <v>143672.17021276595</v>
      </c>
      <c r="K25" s="7" t="s">
        <v>31</v>
      </c>
    </row>
    <row r="26" spans="2:11" ht="25.5" x14ac:dyDescent="0.2">
      <c r="B26" s="7">
        <v>14</v>
      </c>
      <c r="C26" s="8" t="s">
        <v>21</v>
      </c>
      <c r="D26" s="7">
        <v>1357</v>
      </c>
      <c r="E26" s="7" t="s">
        <v>9</v>
      </c>
      <c r="F26" s="9">
        <v>1900</v>
      </c>
      <c r="G26" s="7" t="s">
        <v>31</v>
      </c>
      <c r="H26" s="9">
        <v>4200</v>
      </c>
      <c r="I26" s="7" t="s">
        <v>31</v>
      </c>
      <c r="J26" s="9">
        <f t="shared" si="2"/>
        <v>8277700</v>
      </c>
      <c r="K26" s="7" t="s">
        <v>31</v>
      </c>
    </row>
    <row r="27" spans="2:11" ht="25.5" x14ac:dyDescent="0.2">
      <c r="B27" s="7">
        <v>15</v>
      </c>
      <c r="C27" s="8" t="s">
        <v>22</v>
      </c>
      <c r="D27" s="7">
        <v>10860</v>
      </c>
      <c r="E27" s="7" t="s">
        <v>9</v>
      </c>
      <c r="F27" s="9">
        <v>500</v>
      </c>
      <c r="G27" s="7" t="s">
        <v>31</v>
      </c>
      <c r="H27" s="9">
        <v>1100</v>
      </c>
      <c r="I27" s="7" t="s">
        <v>31</v>
      </c>
      <c r="J27" s="9">
        <f t="shared" si="2"/>
        <v>17376000</v>
      </c>
      <c r="K27" s="7" t="s">
        <v>31</v>
      </c>
    </row>
    <row r="28" spans="2:11" ht="25.5" x14ac:dyDescent="0.2">
      <c r="B28" s="7">
        <v>16</v>
      </c>
      <c r="C28" s="8" t="s">
        <v>43</v>
      </c>
      <c r="D28" s="7">
        <v>68</v>
      </c>
      <c r="E28" s="7" t="s">
        <v>9</v>
      </c>
      <c r="F28" s="9">
        <v>22000</v>
      </c>
      <c r="G28" s="7" t="s">
        <v>31</v>
      </c>
      <c r="H28" s="9">
        <v>35000</v>
      </c>
      <c r="I28" s="7" t="s">
        <v>31</v>
      </c>
      <c r="J28" s="9">
        <f t="shared" si="2"/>
        <v>3876000</v>
      </c>
      <c r="K28" s="7" t="s">
        <v>31</v>
      </c>
    </row>
    <row r="29" spans="2:11" ht="25.5" x14ac:dyDescent="0.2">
      <c r="B29" s="7">
        <v>17</v>
      </c>
      <c r="C29" s="8" t="s">
        <v>44</v>
      </c>
      <c r="D29" s="7">
        <v>1357</v>
      </c>
      <c r="E29" s="7" t="s">
        <v>0</v>
      </c>
      <c r="F29" s="9">
        <v>750</v>
      </c>
      <c r="G29" s="7" t="s">
        <v>31</v>
      </c>
      <c r="H29" s="9">
        <v>1100</v>
      </c>
      <c r="I29" s="7" t="s">
        <v>31</v>
      </c>
      <c r="J29" s="9">
        <f t="shared" si="2"/>
        <v>2510450</v>
      </c>
      <c r="K29" s="7" t="s">
        <v>31</v>
      </c>
    </row>
    <row r="30" spans="2:11" x14ac:dyDescent="0.2">
      <c r="B30" s="7">
        <v>18</v>
      </c>
      <c r="C30" s="8" t="s">
        <v>20</v>
      </c>
      <c r="D30" s="15">
        <v>6.5157446808510633</v>
      </c>
      <c r="E30" s="7" t="s">
        <v>10</v>
      </c>
      <c r="F30" s="9">
        <v>40000</v>
      </c>
      <c r="G30" s="7" t="s">
        <v>31</v>
      </c>
      <c r="H30" s="9">
        <v>50</v>
      </c>
      <c r="I30" s="7" t="s">
        <v>31</v>
      </c>
      <c r="J30" s="9">
        <f t="shared" si="2"/>
        <v>260955.57446808508</v>
      </c>
      <c r="K30" s="7" t="s">
        <v>31</v>
      </c>
    </row>
    <row r="31" spans="2:11" x14ac:dyDescent="0.2">
      <c r="B31" s="7">
        <v>19</v>
      </c>
      <c r="C31" s="8" t="s">
        <v>35</v>
      </c>
      <c r="D31" s="7">
        <v>901</v>
      </c>
      <c r="E31" s="7" t="s">
        <v>10</v>
      </c>
      <c r="F31" s="9">
        <v>18500</v>
      </c>
      <c r="G31" s="7" t="s">
        <v>31</v>
      </c>
      <c r="H31" s="9">
        <v>850</v>
      </c>
      <c r="I31" s="7" t="s">
        <v>31</v>
      </c>
      <c r="J31" s="9">
        <f t="shared" si="2"/>
        <v>17434350</v>
      </c>
      <c r="K31" s="7" t="s">
        <v>31</v>
      </c>
    </row>
    <row r="32" spans="2:11" x14ac:dyDescent="0.2">
      <c r="B32" s="7">
        <v>20</v>
      </c>
      <c r="C32" s="8" t="s">
        <v>23</v>
      </c>
      <c r="D32" s="7">
        <v>901</v>
      </c>
      <c r="E32" s="7" t="s">
        <v>10</v>
      </c>
      <c r="F32" s="9">
        <v>18500</v>
      </c>
      <c r="G32" s="7" t="s">
        <v>31</v>
      </c>
      <c r="H32" s="9">
        <v>850</v>
      </c>
      <c r="I32" s="7" t="s">
        <v>31</v>
      </c>
      <c r="J32" s="9">
        <f t="shared" si="2"/>
        <v>17434350</v>
      </c>
      <c r="K32" s="7" t="s">
        <v>31</v>
      </c>
    </row>
    <row r="33" spans="2:13" x14ac:dyDescent="0.2">
      <c r="B33" s="7"/>
      <c r="C33" s="10" t="s">
        <v>32</v>
      </c>
      <c r="D33" s="11"/>
      <c r="E33" s="11"/>
      <c r="F33" s="12"/>
      <c r="G33" s="11"/>
      <c r="H33" s="12"/>
      <c r="I33" s="11"/>
      <c r="J33" s="12">
        <f>SUM(J23:J32)</f>
        <v>71890477.744680852</v>
      </c>
      <c r="K33" s="13" t="s">
        <v>31</v>
      </c>
    </row>
    <row r="34" spans="2:13" x14ac:dyDescent="0.2">
      <c r="B34" s="7"/>
      <c r="C34" s="6" t="s">
        <v>33</v>
      </c>
      <c r="D34" s="13"/>
      <c r="E34" s="13"/>
      <c r="F34" s="14"/>
      <c r="G34" s="13"/>
      <c r="H34" s="14"/>
      <c r="I34" s="13"/>
      <c r="J34" s="14">
        <f>J33*1.27</f>
        <v>91300906.735744685</v>
      </c>
      <c r="K34" s="13" t="s">
        <v>31</v>
      </c>
    </row>
    <row r="35" spans="2:13" x14ac:dyDescent="0.2">
      <c r="B35" s="7"/>
      <c r="C35" s="8"/>
      <c r="D35" s="7"/>
      <c r="E35" s="7"/>
      <c r="F35" s="9"/>
      <c r="G35" s="7"/>
      <c r="H35" s="9"/>
      <c r="I35" s="7"/>
      <c r="J35" s="9"/>
      <c r="K35" s="7"/>
    </row>
    <row r="36" spans="2:13" x14ac:dyDescent="0.2">
      <c r="B36" s="7"/>
      <c r="C36" s="6" t="s">
        <v>14</v>
      </c>
      <c r="D36" s="7"/>
      <c r="E36" s="7"/>
      <c r="F36" s="9"/>
      <c r="G36" s="7"/>
      <c r="H36" s="9"/>
      <c r="I36" s="7"/>
      <c r="J36" s="9"/>
      <c r="K36" s="7"/>
    </row>
    <row r="37" spans="2:13" x14ac:dyDescent="0.2">
      <c r="B37" s="7">
        <v>22</v>
      </c>
      <c r="C37" s="8" t="s">
        <v>36</v>
      </c>
      <c r="D37" s="7">
        <v>1357</v>
      </c>
      <c r="E37" s="7" t="s">
        <v>9</v>
      </c>
      <c r="F37" s="9">
        <v>750</v>
      </c>
      <c r="G37" s="7" t="s">
        <v>31</v>
      </c>
      <c r="H37" s="9">
        <v>1250</v>
      </c>
      <c r="I37" s="7" t="s">
        <v>31</v>
      </c>
      <c r="J37" s="9">
        <f t="shared" ref="J37" si="3">D37*(F37+H37)</f>
        <v>2714000</v>
      </c>
      <c r="K37" s="7" t="s">
        <v>31</v>
      </c>
    </row>
    <row r="38" spans="2:13" x14ac:dyDescent="0.2">
      <c r="B38" s="7">
        <v>23</v>
      </c>
      <c r="C38" s="8" t="s">
        <v>37</v>
      </c>
      <c r="D38" s="15">
        <v>6.446854255319149</v>
      </c>
      <c r="E38" s="7" t="s">
        <v>25</v>
      </c>
      <c r="F38" s="9">
        <v>40000</v>
      </c>
      <c r="G38" s="7" t="s">
        <v>31</v>
      </c>
      <c r="H38" s="9">
        <v>38000</v>
      </c>
      <c r="I38" s="7" t="s">
        <v>31</v>
      </c>
      <c r="J38" s="9">
        <f t="shared" ref="J38" si="4">D38*(F38+H38)</f>
        <v>502854.63191489363</v>
      </c>
      <c r="K38" s="7" t="s">
        <v>31</v>
      </c>
    </row>
    <row r="39" spans="2:13" x14ac:dyDescent="0.2">
      <c r="B39" s="7">
        <v>24</v>
      </c>
      <c r="C39" s="8" t="s">
        <v>29</v>
      </c>
      <c r="D39" s="7">
        <v>679</v>
      </c>
      <c r="E39" s="7" t="s">
        <v>0</v>
      </c>
      <c r="F39" s="9">
        <v>1800</v>
      </c>
      <c r="G39" s="7" t="s">
        <v>31</v>
      </c>
      <c r="H39" s="9">
        <v>3500</v>
      </c>
      <c r="I39" s="7" t="s">
        <v>31</v>
      </c>
      <c r="J39" s="9">
        <f t="shared" ref="J39:J43" si="5">D39*(F39+H39)</f>
        <v>3598700</v>
      </c>
      <c r="K39" s="7" t="s">
        <v>31</v>
      </c>
    </row>
    <row r="40" spans="2:13" x14ac:dyDescent="0.2">
      <c r="B40" s="7">
        <v>25</v>
      </c>
      <c r="C40" s="8" t="s">
        <v>24</v>
      </c>
      <c r="D40" s="15">
        <v>6.446854255319149</v>
      </c>
      <c r="E40" s="7" t="s">
        <v>25</v>
      </c>
      <c r="F40" s="9">
        <v>80000</v>
      </c>
      <c r="G40" s="7" t="s">
        <v>31</v>
      </c>
      <c r="H40" s="9">
        <v>25000</v>
      </c>
      <c r="I40" s="7" t="s">
        <v>31</v>
      </c>
      <c r="J40" s="9">
        <f t="shared" si="5"/>
        <v>676919.69680851069</v>
      </c>
      <c r="K40" s="7" t="s">
        <v>31</v>
      </c>
    </row>
    <row r="41" spans="2:13" x14ac:dyDescent="0.2">
      <c r="B41" s="7">
        <v>26</v>
      </c>
      <c r="C41" s="8" t="s">
        <v>26</v>
      </c>
      <c r="D41" s="7">
        <v>1357</v>
      </c>
      <c r="E41" s="7" t="s">
        <v>9</v>
      </c>
      <c r="F41" s="9">
        <v>250</v>
      </c>
      <c r="G41" s="7" t="s">
        <v>31</v>
      </c>
      <c r="H41" s="9">
        <v>1000</v>
      </c>
      <c r="I41" s="7" t="s">
        <v>31</v>
      </c>
      <c r="J41" s="9">
        <f t="shared" si="5"/>
        <v>1696250</v>
      </c>
      <c r="K41" s="7" t="s">
        <v>31</v>
      </c>
    </row>
    <row r="42" spans="2:13" x14ac:dyDescent="0.2">
      <c r="B42" s="7">
        <v>27</v>
      </c>
      <c r="C42" s="8" t="s">
        <v>27</v>
      </c>
      <c r="D42" s="7">
        <v>1357</v>
      </c>
      <c r="E42" s="7" t="s">
        <v>9</v>
      </c>
      <c r="F42" s="9">
        <v>1200</v>
      </c>
      <c r="G42" s="7" t="s">
        <v>31</v>
      </c>
      <c r="H42" s="9">
        <v>2250</v>
      </c>
      <c r="I42" s="7" t="s">
        <v>31</v>
      </c>
      <c r="J42" s="9">
        <f t="shared" si="5"/>
        <v>4681650</v>
      </c>
      <c r="K42" s="7" t="s">
        <v>31</v>
      </c>
    </row>
    <row r="43" spans="2:13" x14ac:dyDescent="0.2">
      <c r="B43" s="7">
        <v>28</v>
      </c>
      <c r="C43" s="8" t="s">
        <v>28</v>
      </c>
      <c r="D43" s="7">
        <v>1</v>
      </c>
      <c r="E43" s="7" t="s">
        <v>11</v>
      </c>
      <c r="F43" s="9">
        <v>75000</v>
      </c>
      <c r="G43" s="7" t="s">
        <v>31</v>
      </c>
      <c r="H43" s="9">
        <v>250000</v>
      </c>
      <c r="I43" s="7" t="s">
        <v>31</v>
      </c>
      <c r="J43" s="9">
        <f t="shared" si="5"/>
        <v>325000</v>
      </c>
      <c r="K43" s="7" t="s">
        <v>31</v>
      </c>
    </row>
    <row r="44" spans="2:13" x14ac:dyDescent="0.2">
      <c r="B44" s="7"/>
      <c r="C44" s="10" t="s">
        <v>32</v>
      </c>
      <c r="D44" s="11"/>
      <c r="E44" s="11"/>
      <c r="F44" s="12"/>
      <c r="G44" s="11"/>
      <c r="H44" s="12"/>
      <c r="I44" s="11"/>
      <c r="J44" s="12">
        <f>SUM(J37:J43)</f>
        <v>14195374.328723405</v>
      </c>
      <c r="K44" s="13" t="s">
        <v>31</v>
      </c>
    </row>
    <row r="45" spans="2:13" x14ac:dyDescent="0.2">
      <c r="B45" s="7"/>
      <c r="C45" s="6" t="s">
        <v>33</v>
      </c>
      <c r="D45" s="13"/>
      <c r="E45" s="13"/>
      <c r="F45" s="14"/>
      <c r="G45" s="13"/>
      <c r="H45" s="14"/>
      <c r="I45" s="13"/>
      <c r="J45" s="14">
        <f>J44*1.27</f>
        <v>18028125.397478726</v>
      </c>
      <c r="K45" s="13" t="s">
        <v>31</v>
      </c>
    </row>
    <row r="46" spans="2:13" x14ac:dyDescent="0.2">
      <c r="B46" s="7"/>
      <c r="C46" s="8"/>
      <c r="D46" s="7"/>
      <c r="E46" s="7"/>
      <c r="F46" s="9"/>
      <c r="G46" s="7"/>
      <c r="H46" s="9"/>
      <c r="I46" s="7"/>
      <c r="J46" s="9"/>
      <c r="K46" s="7"/>
    </row>
    <row r="47" spans="2:13" x14ac:dyDescent="0.2">
      <c r="B47" s="7"/>
      <c r="C47" s="10" t="s">
        <v>30</v>
      </c>
      <c r="D47" s="16"/>
      <c r="E47" s="16"/>
      <c r="F47" s="17"/>
      <c r="G47" s="16"/>
      <c r="H47" s="17"/>
      <c r="I47" s="16"/>
      <c r="J47" s="12">
        <f>J8+J19+J33+J44</f>
        <v>88990602.073404253</v>
      </c>
      <c r="K47" s="13" t="s">
        <v>31</v>
      </c>
      <c r="M47" s="4"/>
    </row>
    <row r="48" spans="2:13" x14ac:dyDescent="0.2">
      <c r="B48" s="7"/>
      <c r="C48" s="6" t="s">
        <v>34</v>
      </c>
      <c r="D48" s="7"/>
      <c r="E48" s="7"/>
      <c r="F48" s="9"/>
      <c r="G48" s="7"/>
      <c r="H48" s="9"/>
      <c r="I48" s="7"/>
      <c r="J48" s="14">
        <f>J47*1.27</f>
        <v>113018064.6332234</v>
      </c>
      <c r="K48" s="13" t="s">
        <v>31</v>
      </c>
    </row>
  </sheetData>
  <mergeCells count="4">
    <mergeCell ref="D2:E2"/>
    <mergeCell ref="F2:G2"/>
    <mergeCell ref="H2:I2"/>
    <mergeCell ref="J2:K2"/>
  </mergeCell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Takács Dániel</dc:creator>
  <cp:lastModifiedBy>Tibor new</cp:lastModifiedBy>
  <cp:lastPrinted>2024-01-10T10:38:21Z</cp:lastPrinted>
  <dcterms:created xsi:type="dcterms:W3CDTF">2023-06-15T09:18:29Z</dcterms:created>
  <dcterms:modified xsi:type="dcterms:W3CDTF">2024-01-11T09:14:10Z</dcterms:modified>
</cp:coreProperties>
</file>